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1808\Desktop\AQAR UPLOAD\"/>
    </mc:Choice>
  </mc:AlternateContent>
  <xr:revisionPtr revIDLastSave="0" documentId="13_ncr:1_{DEFC7F3B-6614-4CB2-B88E-9A51C9133B22}" xr6:coauthVersionLast="47" xr6:coauthVersionMax="47" xr10:uidLastSave="{00000000-0000-0000-0000-000000000000}"/>
  <bookViews>
    <workbookView xWindow="-108" yWindow="-108" windowWidth="23256" windowHeight="12456" xr2:uid="{24FC422E-9668-43AF-8361-A30B2277A918}"/>
  </bookViews>
  <sheets>
    <sheet name="2023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  <c r="R25" i="1"/>
  <c r="R26" i="1"/>
  <c r="R27" i="1"/>
  <c r="R28" i="1"/>
  <c r="R29" i="1"/>
  <c r="R30" i="1"/>
  <c r="R31" i="1"/>
  <c r="R32" i="1"/>
  <c r="R34" i="1"/>
  <c r="R23" i="1"/>
  <c r="R5" i="1"/>
  <c r="R6" i="1"/>
  <c r="R7" i="1"/>
  <c r="R8" i="1"/>
  <c r="R9" i="1"/>
  <c r="R10" i="1"/>
  <c r="R11" i="1"/>
  <c r="R12" i="1"/>
  <c r="R13" i="1"/>
  <c r="R14" i="1"/>
  <c r="R16" i="1"/>
  <c r="R17" i="1"/>
  <c r="R18" i="1"/>
  <c r="R3" i="1"/>
  <c r="P33" i="1"/>
  <c r="Q6" i="1"/>
  <c r="M19" i="1"/>
  <c r="N19" i="1"/>
  <c r="M33" i="1"/>
  <c r="N33" i="1"/>
  <c r="C33" i="1"/>
  <c r="C19" i="1"/>
  <c r="E33" i="1"/>
  <c r="F33" i="1"/>
  <c r="G33" i="1"/>
  <c r="H33" i="1"/>
  <c r="I33" i="1"/>
  <c r="J33" i="1"/>
  <c r="K33" i="1"/>
  <c r="L33" i="1"/>
  <c r="D33" i="1"/>
  <c r="D19" i="1"/>
  <c r="D35" i="1" s="1"/>
  <c r="E19" i="1"/>
  <c r="E35" i="1" s="1"/>
  <c r="F19" i="1"/>
  <c r="G19" i="1"/>
  <c r="H19" i="1"/>
  <c r="I19" i="1"/>
  <c r="I35" i="1" s="1"/>
  <c r="K19" i="1"/>
  <c r="L19" i="1"/>
  <c r="L35" i="1" s="1"/>
  <c r="J19" i="1"/>
  <c r="O19" i="1"/>
  <c r="Q24" i="1"/>
  <c r="Q25" i="1"/>
  <c r="Q26" i="1"/>
  <c r="Q27" i="1"/>
  <c r="Q28" i="1"/>
  <c r="Q29" i="1"/>
  <c r="Q30" i="1"/>
  <c r="Q31" i="1"/>
  <c r="Q32" i="1"/>
  <c r="Q23" i="1"/>
  <c r="Q4" i="1"/>
  <c r="Q5" i="1"/>
  <c r="Q7" i="1"/>
  <c r="Q8" i="1"/>
  <c r="Q9" i="1"/>
  <c r="Q10" i="1"/>
  <c r="Q11" i="1"/>
  <c r="Q12" i="1"/>
  <c r="Q13" i="1"/>
  <c r="Q14" i="1"/>
  <c r="Q15" i="1"/>
  <c r="Q16" i="1"/>
  <c r="Q17" i="1"/>
  <c r="Q18" i="1"/>
  <c r="Q3" i="1"/>
  <c r="H35" i="1" l="1"/>
  <c r="F35" i="1"/>
  <c r="K35" i="1"/>
  <c r="J35" i="1"/>
  <c r="Q33" i="1"/>
  <c r="N35" i="1"/>
  <c r="G35" i="1"/>
  <c r="P19" i="1"/>
  <c r="P35" i="1" s="1"/>
  <c r="R19" i="1"/>
  <c r="Q19" i="1"/>
  <c r="C35" i="1"/>
  <c r="M35" i="1"/>
  <c r="O33" i="1"/>
  <c r="Q35" i="1" l="1"/>
  <c r="O35" i="1"/>
  <c r="R35" i="1" s="1"/>
  <c r="R33" i="1"/>
  <c r="D41" i="1"/>
  <c r="D42" i="1" s="1"/>
</calcChain>
</file>

<file path=xl/sharedStrings.xml><?xml version="1.0" encoding="utf-8"?>
<sst xmlns="http://schemas.openxmlformats.org/spreadsheetml/2006/main" count="79" uniqueCount="56">
  <si>
    <t>Courses &amp; Seat Distribution</t>
  </si>
  <si>
    <t>Sl.No</t>
  </si>
  <si>
    <t>Course</t>
  </si>
  <si>
    <t>General</t>
  </si>
  <si>
    <t>Ezhava/ Thiyya/ Billa</t>
  </si>
  <si>
    <t>Muslim</t>
  </si>
  <si>
    <t>LC</t>
  </si>
  <si>
    <t>OBX</t>
  </si>
  <si>
    <t>OBH</t>
  </si>
  <si>
    <t>EWS</t>
  </si>
  <si>
    <t>SC</t>
  </si>
  <si>
    <t>ST</t>
  </si>
  <si>
    <t>OEC</t>
  </si>
  <si>
    <t>Manage ment</t>
  </si>
  <si>
    <t>Commun ity</t>
  </si>
  <si>
    <t>Total</t>
  </si>
  <si>
    <t>Persons with Disabilities</t>
  </si>
  <si>
    <t>B.A Economics Model I</t>
  </si>
  <si>
    <t>B.A English Language and Literature Model I</t>
  </si>
  <si>
    <t>B.A Hindi Language and Literature Model I</t>
  </si>
  <si>
    <t>B.A History Model I</t>
  </si>
  <si>
    <t>B.A Sanskrit ( Special ) Vedanta - Model I</t>
  </si>
  <si>
    <t>B.Sc Biotechnology</t>
  </si>
  <si>
    <t>B.Sc Botany Model I</t>
  </si>
  <si>
    <t>B.Sc Chemistry Model I</t>
  </si>
  <si>
    <t>B.Sc Mathematics Model I</t>
  </si>
  <si>
    <t>B.Sc Microbiology</t>
  </si>
  <si>
    <t>B.Sc Physics Model I</t>
  </si>
  <si>
    <t>B.Sc Statistics Model I</t>
  </si>
  <si>
    <t>B.Sc Zoology Model I</t>
  </si>
  <si>
    <t>B.Com Model I Finance &amp; Taxation</t>
  </si>
  <si>
    <t>B.Com Model I Computer Applications (Aided)</t>
  </si>
  <si>
    <t>B.Voc. Renewable Energy Management</t>
  </si>
  <si>
    <t>Person with Disability</t>
  </si>
  <si>
    <t>M.A Economics</t>
  </si>
  <si>
    <t>M.A English</t>
  </si>
  <si>
    <t>M.A Sanskrit (Vedanta)</t>
  </si>
  <si>
    <t>M Sc Statistics(Applied Algorithms,Statistical Techniques in Data Mining,Analysis of Multi-type data,Statistical Modelling,Non-Para metric statistics)</t>
  </si>
  <si>
    <t>M.Sc Applied Chemistry</t>
  </si>
  <si>
    <t>M.Sc Biochemistry</t>
  </si>
  <si>
    <t>M.Sc Environmental Science &amp; Management</t>
  </si>
  <si>
    <t>M.Sc Microbiology</t>
  </si>
  <si>
    <t>M.Sc Physics</t>
  </si>
  <si>
    <t>M.Com Finance and Taxation</t>
  </si>
  <si>
    <t xml:space="preserve"> </t>
  </si>
  <si>
    <t>Seats Earmarked for reserved category (D+E+F+G+H+I+J+K+L)</t>
  </si>
  <si>
    <t>Grand Total</t>
  </si>
  <si>
    <t>Grand Total (O+P)</t>
  </si>
  <si>
    <t>OBC</t>
  </si>
  <si>
    <t>Gen</t>
  </si>
  <si>
    <t>Others</t>
  </si>
  <si>
    <t>J35</t>
  </si>
  <si>
    <t>K35</t>
  </si>
  <si>
    <t>D35+E35+F35</t>
  </si>
  <si>
    <t>C35</t>
  </si>
  <si>
    <t>G35+H35+I35+L35+M35+N35+P35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</si>
</sst>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CDE6EB"/>
        <bgColor indexed="64"/>
      </patternFill>
    </fill>
  </fills>
  <borders count="13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CCCCCC"/>
      </left>
      <right style="medium">
        <color rgb="FF999999"/>
      </right>
      <top style="medium">
        <color rgb="FFCCCCCC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CCCCCC"/>
      </top>
      <bottom style="medium">
        <color rgb="FF999999"/>
      </bottom>
      <diagonal/>
    </border>
    <border>
      <left style="medium">
        <color rgb="FF999999"/>
      </left>
      <right style="medium">
        <color rgb="FFCCCCCC"/>
      </right>
      <top style="medium">
        <color rgb="FFCCCCCC"/>
      </top>
      <bottom style="medium">
        <color rgb="FF999999"/>
      </bottom>
      <diagonal/>
    </border>
    <border>
      <left style="medium">
        <color rgb="FFCCCCCC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CCCCCC"/>
      </right>
      <top style="medium">
        <color rgb="FF999999"/>
      </top>
      <bottom style="medium">
        <color rgb="FF999999"/>
      </bottom>
      <diagonal/>
    </border>
    <border>
      <left style="medium">
        <color rgb="FFCCCCCC"/>
      </left>
      <right style="medium">
        <color rgb="FF999999"/>
      </right>
      <top style="medium">
        <color rgb="FF999999"/>
      </top>
      <bottom style="medium">
        <color rgb="FFCCCCCC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CCCCCC"/>
      </bottom>
      <diagonal/>
    </border>
    <border>
      <left style="medium">
        <color rgb="FF999999"/>
      </left>
      <right style="medium">
        <color rgb="FFCCCCCC"/>
      </right>
      <top style="medium">
        <color rgb="FF999999"/>
      </top>
      <bottom style="medium">
        <color rgb="FFCCCCCC"/>
      </bottom>
      <diagonal/>
    </border>
    <border>
      <left style="medium">
        <color rgb="FF999999"/>
      </left>
      <right/>
      <top/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0" fillId="0" borderId="12" xfId="0" applyBorder="1"/>
    <xf numFmtId="0" fontId="5" fillId="0" borderId="12" xfId="0" applyFont="1" applyBorder="1"/>
    <xf numFmtId="0" fontId="6" fillId="0" borderId="0" xfId="0" applyFont="1"/>
    <xf numFmtId="0" fontId="7" fillId="0" borderId="0" xfId="0" applyFont="1"/>
    <xf numFmtId="0" fontId="8" fillId="3" borderId="11" xfId="0" applyFont="1" applyFill="1" applyBorder="1" applyAlignment="1">
      <alignment horizontal="left" vertical="center" wrapText="1"/>
    </xf>
    <xf numFmtId="0" fontId="9" fillId="0" borderId="0" xfId="0" applyFont="1"/>
    <xf numFmtId="0" fontId="10" fillId="3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8F61E-DF43-4239-BCA1-B0385EC018DB}">
  <dimension ref="A1:S42"/>
  <sheetViews>
    <sheetView tabSelected="1" zoomScale="78" zoomScaleNormal="78" workbookViewId="0">
      <selection activeCell="T8" sqref="T8"/>
    </sheetView>
  </sheetViews>
  <sheetFormatPr defaultColWidth="8.77734375" defaultRowHeight="14.4" x14ac:dyDescent="0.3"/>
  <cols>
    <col min="2" max="2" width="27.44140625" customWidth="1"/>
    <col min="3" max="3" width="15.88671875" customWidth="1"/>
  </cols>
  <sheetData>
    <row r="1" spans="1:18" ht="15" thickBot="1" x14ac:dyDescent="0.35">
      <c r="A1" t="s">
        <v>0</v>
      </c>
    </row>
    <row r="2" spans="1:18" ht="96.6" thickBot="1" x14ac:dyDescent="0.3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9" t="s">
        <v>16</v>
      </c>
      <c r="Q2" s="19" t="s">
        <v>45</v>
      </c>
      <c r="R2" s="19" t="s">
        <v>47</v>
      </c>
    </row>
    <row r="3" spans="1:18" ht="16.2" thickBot="1" x14ac:dyDescent="0.35">
      <c r="A3" s="10">
        <v>1</v>
      </c>
      <c r="B3" s="2" t="s">
        <v>17</v>
      </c>
      <c r="C3" s="1">
        <v>22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7</v>
      </c>
      <c r="K3" s="1">
        <v>2</v>
      </c>
      <c r="L3" s="1">
        <v>0</v>
      </c>
      <c r="M3" s="1">
        <v>9</v>
      </c>
      <c r="N3" s="1">
        <v>5</v>
      </c>
      <c r="O3" s="3">
        <v>45</v>
      </c>
      <c r="P3" s="11">
        <v>2</v>
      </c>
      <c r="Q3">
        <f>D3+E3+F3+G3+H3+I3+J3+K3+L3</f>
        <v>9</v>
      </c>
      <c r="R3" s="21">
        <f>O3+P3</f>
        <v>47</v>
      </c>
    </row>
    <row r="4" spans="1:18" ht="53.25" customHeight="1" thickBot="1" x14ac:dyDescent="0.35">
      <c r="A4" s="12">
        <v>2</v>
      </c>
      <c r="B4" s="5" t="s">
        <v>18</v>
      </c>
      <c r="C4" s="4">
        <v>20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6</v>
      </c>
      <c r="K4" s="4">
        <v>2</v>
      </c>
      <c r="L4" s="4">
        <v>0</v>
      </c>
      <c r="M4" s="4">
        <v>8</v>
      </c>
      <c r="N4" s="4">
        <v>4</v>
      </c>
      <c r="O4" s="6">
        <v>40</v>
      </c>
      <c r="P4" s="13">
        <v>2</v>
      </c>
      <c r="Q4" s="20">
        <f t="shared" ref="Q4:Q18" si="0">D4+E4+F4+G4+H4+I4+J4+K4+L4</f>
        <v>8</v>
      </c>
      <c r="R4" s="21">
        <v>42</v>
      </c>
    </row>
    <row r="5" spans="1:18" ht="48" customHeight="1" thickBot="1" x14ac:dyDescent="0.35">
      <c r="A5" s="10">
        <v>3</v>
      </c>
      <c r="B5" s="2" t="s">
        <v>19</v>
      </c>
      <c r="C5" s="1">
        <v>12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4</v>
      </c>
      <c r="K5" s="1">
        <v>1</v>
      </c>
      <c r="L5" s="1">
        <v>0</v>
      </c>
      <c r="M5" s="1">
        <v>5</v>
      </c>
      <c r="N5" s="1">
        <v>3</v>
      </c>
      <c r="O5" s="3">
        <v>25</v>
      </c>
      <c r="P5" s="11">
        <v>2</v>
      </c>
      <c r="Q5" s="20">
        <f t="shared" si="0"/>
        <v>5</v>
      </c>
      <c r="R5" s="21">
        <f t="shared" ref="R5:R18" si="1">O5+P5</f>
        <v>27</v>
      </c>
    </row>
    <row r="6" spans="1:18" ht="16.2" thickBot="1" x14ac:dyDescent="0.35">
      <c r="A6" s="12">
        <v>4</v>
      </c>
      <c r="B6" s="5" t="s">
        <v>20</v>
      </c>
      <c r="C6" s="4">
        <v>20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6</v>
      </c>
      <c r="K6" s="4">
        <v>2</v>
      </c>
      <c r="L6" s="4">
        <v>0</v>
      </c>
      <c r="M6" s="4">
        <v>8</v>
      </c>
      <c r="N6" s="4">
        <v>4</v>
      </c>
      <c r="O6" s="6">
        <v>40</v>
      </c>
      <c r="P6" s="13">
        <v>2</v>
      </c>
      <c r="Q6" s="20">
        <f>D6+E6+F6+G6+H6+I6+J6+K6+L6+P6</f>
        <v>10</v>
      </c>
      <c r="R6" s="21">
        <f t="shared" si="1"/>
        <v>42</v>
      </c>
    </row>
    <row r="7" spans="1:18" ht="48.75" customHeight="1" thickBot="1" x14ac:dyDescent="0.35">
      <c r="A7" s="10">
        <v>5</v>
      </c>
      <c r="B7" s="2" t="s">
        <v>21</v>
      </c>
      <c r="C7" s="1">
        <v>5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2</v>
      </c>
      <c r="K7" s="1">
        <v>0</v>
      </c>
      <c r="L7" s="1">
        <v>0</v>
      </c>
      <c r="M7" s="1">
        <v>2</v>
      </c>
      <c r="N7" s="1">
        <v>1</v>
      </c>
      <c r="O7" s="3">
        <v>10</v>
      </c>
      <c r="P7" s="11">
        <v>1</v>
      </c>
      <c r="Q7" s="20">
        <f t="shared" si="0"/>
        <v>2</v>
      </c>
      <c r="R7" s="21">
        <f t="shared" si="1"/>
        <v>11</v>
      </c>
    </row>
    <row r="8" spans="1:18" ht="16.2" thickBot="1" x14ac:dyDescent="0.35">
      <c r="A8" s="12">
        <v>6</v>
      </c>
      <c r="B8" s="5" t="s">
        <v>22</v>
      </c>
      <c r="C8" s="4">
        <v>11</v>
      </c>
      <c r="D8" s="4">
        <v>2</v>
      </c>
      <c r="E8" s="4">
        <v>1</v>
      </c>
      <c r="F8" s="4">
        <v>0</v>
      </c>
      <c r="G8" s="4">
        <v>1</v>
      </c>
      <c r="H8" s="4">
        <v>1</v>
      </c>
      <c r="I8" s="4">
        <v>2</v>
      </c>
      <c r="J8" s="4">
        <v>1</v>
      </c>
      <c r="K8" s="4">
        <v>1</v>
      </c>
      <c r="L8" s="4">
        <v>0</v>
      </c>
      <c r="M8" s="4">
        <v>20</v>
      </c>
      <c r="N8" s="4">
        <v>0</v>
      </c>
      <c r="O8" s="6">
        <v>40</v>
      </c>
      <c r="P8" s="13">
        <v>2</v>
      </c>
      <c r="Q8" s="20">
        <f t="shared" si="0"/>
        <v>9</v>
      </c>
      <c r="R8" s="21">
        <f t="shared" si="1"/>
        <v>42</v>
      </c>
    </row>
    <row r="9" spans="1:18" ht="16.2" thickBot="1" x14ac:dyDescent="0.35">
      <c r="A9" s="10">
        <v>7</v>
      </c>
      <c r="B9" s="2" t="s">
        <v>23</v>
      </c>
      <c r="C9" s="1">
        <v>17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4</v>
      </c>
      <c r="K9" s="1">
        <v>2</v>
      </c>
      <c r="L9" s="1">
        <v>0</v>
      </c>
      <c r="M9" s="1">
        <v>6</v>
      </c>
      <c r="N9" s="1">
        <v>3</v>
      </c>
      <c r="O9" s="3">
        <v>32</v>
      </c>
      <c r="P9" s="11">
        <v>2</v>
      </c>
      <c r="Q9" s="20">
        <f t="shared" si="0"/>
        <v>6</v>
      </c>
      <c r="R9" s="21">
        <f t="shared" si="1"/>
        <v>34</v>
      </c>
    </row>
    <row r="10" spans="1:18" ht="16.2" thickBot="1" x14ac:dyDescent="0.35">
      <c r="A10" s="12">
        <v>8</v>
      </c>
      <c r="B10" s="5" t="s">
        <v>24</v>
      </c>
      <c r="C10" s="4">
        <v>23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8</v>
      </c>
      <c r="K10" s="4">
        <v>2</v>
      </c>
      <c r="L10" s="4">
        <v>0</v>
      </c>
      <c r="M10" s="4">
        <v>10</v>
      </c>
      <c r="N10" s="4">
        <v>5</v>
      </c>
      <c r="O10" s="6">
        <v>48</v>
      </c>
      <c r="P10" s="13">
        <v>2</v>
      </c>
      <c r="Q10" s="20">
        <f t="shared" si="0"/>
        <v>10</v>
      </c>
      <c r="R10" s="21">
        <f t="shared" si="1"/>
        <v>50</v>
      </c>
    </row>
    <row r="11" spans="1:18" ht="16.2" thickBot="1" x14ac:dyDescent="0.35">
      <c r="A11" s="10">
        <v>9</v>
      </c>
      <c r="B11" s="2" t="s">
        <v>25</v>
      </c>
      <c r="C11" s="1">
        <v>17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</v>
      </c>
      <c r="K11" s="1">
        <v>2</v>
      </c>
      <c r="L11" s="1">
        <v>0</v>
      </c>
      <c r="M11" s="1">
        <v>6</v>
      </c>
      <c r="N11" s="1">
        <v>3</v>
      </c>
      <c r="O11" s="3">
        <v>32</v>
      </c>
      <c r="P11" s="11">
        <v>2</v>
      </c>
      <c r="Q11" s="20">
        <f t="shared" si="0"/>
        <v>6</v>
      </c>
      <c r="R11" s="21">
        <f t="shared" si="1"/>
        <v>34</v>
      </c>
    </row>
    <row r="12" spans="1:18" ht="16.2" thickBot="1" x14ac:dyDescent="0.35">
      <c r="A12" s="12">
        <v>10</v>
      </c>
      <c r="B12" s="5" t="s">
        <v>26</v>
      </c>
      <c r="C12" s="4">
        <v>11</v>
      </c>
      <c r="D12" s="4">
        <v>1</v>
      </c>
      <c r="E12" s="4">
        <v>1</v>
      </c>
      <c r="F12" s="4">
        <v>1</v>
      </c>
      <c r="G12" s="4">
        <v>0</v>
      </c>
      <c r="H12" s="4">
        <v>1</v>
      </c>
      <c r="I12" s="4">
        <v>2</v>
      </c>
      <c r="J12" s="4">
        <v>1</v>
      </c>
      <c r="K12" s="4">
        <v>1</v>
      </c>
      <c r="L12" s="4">
        <v>0</v>
      </c>
      <c r="M12" s="4">
        <v>19</v>
      </c>
      <c r="N12" s="4">
        <v>0</v>
      </c>
      <c r="O12" s="6">
        <v>38</v>
      </c>
      <c r="P12" s="13">
        <v>1</v>
      </c>
      <c r="Q12" s="20">
        <f t="shared" si="0"/>
        <v>8</v>
      </c>
      <c r="R12" s="21">
        <f t="shared" si="1"/>
        <v>39</v>
      </c>
    </row>
    <row r="13" spans="1:18" ht="16.2" thickBot="1" x14ac:dyDescent="0.35">
      <c r="A13" s="10">
        <v>11</v>
      </c>
      <c r="B13" s="2" t="s">
        <v>27</v>
      </c>
      <c r="C13" s="1">
        <v>20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</v>
      </c>
      <c r="K13" s="1">
        <v>2</v>
      </c>
      <c r="L13" s="1">
        <v>0</v>
      </c>
      <c r="M13" s="1">
        <v>8</v>
      </c>
      <c r="N13" s="1">
        <v>4</v>
      </c>
      <c r="O13" s="3">
        <v>40</v>
      </c>
      <c r="P13" s="11">
        <v>2</v>
      </c>
      <c r="Q13" s="20">
        <f t="shared" si="0"/>
        <v>8</v>
      </c>
      <c r="R13" s="21">
        <f t="shared" si="1"/>
        <v>42</v>
      </c>
    </row>
    <row r="14" spans="1:18" ht="16.2" thickBot="1" x14ac:dyDescent="0.35">
      <c r="A14" s="12">
        <v>12</v>
      </c>
      <c r="B14" s="5" t="s">
        <v>28</v>
      </c>
      <c r="C14" s="4">
        <v>12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4</v>
      </c>
      <c r="K14" s="4">
        <v>1</v>
      </c>
      <c r="L14" s="4">
        <v>0</v>
      </c>
      <c r="M14" s="4">
        <v>5</v>
      </c>
      <c r="N14" s="4">
        <v>2</v>
      </c>
      <c r="O14" s="6">
        <v>24</v>
      </c>
      <c r="P14" s="13">
        <v>1</v>
      </c>
      <c r="Q14" s="20">
        <f t="shared" si="0"/>
        <v>5</v>
      </c>
      <c r="R14" s="21">
        <f t="shared" si="1"/>
        <v>25</v>
      </c>
    </row>
    <row r="15" spans="1:18" ht="16.2" thickBot="1" x14ac:dyDescent="0.35">
      <c r="A15" s="10">
        <v>13</v>
      </c>
      <c r="B15" s="2" t="s">
        <v>29</v>
      </c>
      <c r="C15" s="1">
        <v>17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</v>
      </c>
      <c r="K15" s="1">
        <v>2</v>
      </c>
      <c r="L15" s="1">
        <v>0</v>
      </c>
      <c r="M15" s="1">
        <v>6</v>
      </c>
      <c r="N15" s="1">
        <v>3</v>
      </c>
      <c r="O15" s="3">
        <v>32</v>
      </c>
      <c r="P15" s="11">
        <v>2</v>
      </c>
      <c r="Q15" s="20">
        <f t="shared" si="0"/>
        <v>6</v>
      </c>
      <c r="R15" s="21">
        <v>34</v>
      </c>
    </row>
    <row r="16" spans="1:18" ht="40.5" customHeight="1" thickBot="1" x14ac:dyDescent="0.35">
      <c r="A16" s="12">
        <v>14</v>
      </c>
      <c r="B16" s="5" t="s">
        <v>30</v>
      </c>
      <c r="C16" s="4">
        <v>31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10</v>
      </c>
      <c r="K16" s="4">
        <v>3</v>
      </c>
      <c r="L16" s="4">
        <v>0</v>
      </c>
      <c r="M16" s="4">
        <v>13</v>
      </c>
      <c r="N16" s="4">
        <v>6</v>
      </c>
      <c r="O16" s="6">
        <v>63</v>
      </c>
      <c r="P16" s="13">
        <v>2</v>
      </c>
      <c r="Q16" s="20">
        <f t="shared" si="0"/>
        <v>13</v>
      </c>
      <c r="R16" s="21">
        <f t="shared" si="1"/>
        <v>65</v>
      </c>
    </row>
    <row r="17" spans="1:18" ht="51" customHeight="1" thickBot="1" x14ac:dyDescent="0.35">
      <c r="A17" s="10">
        <v>15</v>
      </c>
      <c r="B17" s="2" t="s">
        <v>31</v>
      </c>
      <c r="C17" s="1">
        <v>12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</v>
      </c>
      <c r="K17" s="1">
        <v>1</v>
      </c>
      <c r="L17" s="1">
        <v>0</v>
      </c>
      <c r="M17" s="1">
        <v>5</v>
      </c>
      <c r="N17" s="1">
        <v>2</v>
      </c>
      <c r="O17" s="3">
        <v>24</v>
      </c>
      <c r="P17" s="11">
        <v>1</v>
      </c>
      <c r="Q17" s="20">
        <f t="shared" si="0"/>
        <v>5</v>
      </c>
      <c r="R17" s="21">
        <f t="shared" si="1"/>
        <v>25</v>
      </c>
    </row>
    <row r="18" spans="1:18" ht="52.5" customHeight="1" thickBot="1" x14ac:dyDescent="0.35">
      <c r="A18" s="10">
        <v>16</v>
      </c>
      <c r="B18" s="2" t="s">
        <v>32</v>
      </c>
      <c r="C18" s="1">
        <v>8</v>
      </c>
      <c r="D18" s="1">
        <v>1</v>
      </c>
      <c r="E18" s="1">
        <v>1</v>
      </c>
      <c r="F18" s="1">
        <v>0</v>
      </c>
      <c r="G18" s="1">
        <v>0</v>
      </c>
      <c r="H18" s="1">
        <v>1</v>
      </c>
      <c r="I18" s="1">
        <v>2</v>
      </c>
      <c r="J18" s="1">
        <v>1</v>
      </c>
      <c r="K18" s="1">
        <v>1</v>
      </c>
      <c r="L18" s="1">
        <v>0</v>
      </c>
      <c r="M18" s="1">
        <v>15</v>
      </c>
      <c r="N18" s="1">
        <v>0</v>
      </c>
      <c r="O18" s="3">
        <v>30</v>
      </c>
      <c r="P18" s="11">
        <v>1</v>
      </c>
      <c r="Q18" s="20">
        <f t="shared" si="0"/>
        <v>7</v>
      </c>
      <c r="R18" s="21">
        <f t="shared" si="1"/>
        <v>31</v>
      </c>
    </row>
    <row r="19" spans="1:18" s="25" customFormat="1" ht="15.6" x14ac:dyDescent="0.3">
      <c r="B19" s="26" t="s">
        <v>15</v>
      </c>
      <c r="C19" s="25">
        <f t="shared" ref="C19:R19" si="2">SUM(C3:C18)</f>
        <v>258</v>
      </c>
      <c r="D19" s="25">
        <f t="shared" si="2"/>
        <v>4</v>
      </c>
      <c r="E19" s="25">
        <f t="shared" si="2"/>
        <v>3</v>
      </c>
      <c r="F19" s="25">
        <f t="shared" si="2"/>
        <v>1</v>
      </c>
      <c r="G19" s="25">
        <f t="shared" si="2"/>
        <v>1</v>
      </c>
      <c r="H19" s="25">
        <f t="shared" si="2"/>
        <v>3</v>
      </c>
      <c r="I19" s="25">
        <f t="shared" si="2"/>
        <v>6</v>
      </c>
      <c r="J19" s="25">
        <f t="shared" si="2"/>
        <v>72</v>
      </c>
      <c r="K19" s="25">
        <f t="shared" si="2"/>
        <v>25</v>
      </c>
      <c r="L19" s="25">
        <f t="shared" si="2"/>
        <v>0</v>
      </c>
      <c r="M19" s="25">
        <f t="shared" si="2"/>
        <v>145</v>
      </c>
      <c r="N19" s="25">
        <f t="shared" si="2"/>
        <v>45</v>
      </c>
      <c r="O19" s="25">
        <f t="shared" si="2"/>
        <v>563</v>
      </c>
      <c r="P19" s="25">
        <f t="shared" si="2"/>
        <v>27</v>
      </c>
      <c r="Q19" s="27">
        <f t="shared" si="2"/>
        <v>117</v>
      </c>
      <c r="R19" s="24">
        <f t="shared" si="2"/>
        <v>590</v>
      </c>
    </row>
    <row r="21" spans="1:18" ht="15" thickBot="1" x14ac:dyDescent="0.35"/>
    <row r="22" spans="1:18" ht="96.6" thickBot="1" x14ac:dyDescent="0.35">
      <c r="A22" s="7" t="s">
        <v>1</v>
      </c>
      <c r="B22" s="8" t="s">
        <v>2</v>
      </c>
      <c r="C22" s="8" t="s">
        <v>3</v>
      </c>
      <c r="D22" s="8" t="s">
        <v>4</v>
      </c>
      <c r="E22" s="8" t="s">
        <v>5</v>
      </c>
      <c r="F22" s="8" t="s">
        <v>6</v>
      </c>
      <c r="G22" s="8" t="s">
        <v>7</v>
      </c>
      <c r="H22" s="8" t="s">
        <v>8</v>
      </c>
      <c r="I22" s="8" t="s">
        <v>9</v>
      </c>
      <c r="J22" s="8" t="s">
        <v>10</v>
      </c>
      <c r="K22" s="8" t="s">
        <v>11</v>
      </c>
      <c r="L22" s="8" t="s">
        <v>12</v>
      </c>
      <c r="M22" s="8" t="s">
        <v>13</v>
      </c>
      <c r="N22" s="8" t="s">
        <v>14</v>
      </c>
      <c r="O22" s="8" t="s">
        <v>15</v>
      </c>
      <c r="P22" s="9" t="s">
        <v>33</v>
      </c>
      <c r="Q22" s="19" t="s">
        <v>45</v>
      </c>
      <c r="R22" s="19" t="s">
        <v>47</v>
      </c>
    </row>
    <row r="23" spans="1:18" ht="16.2" thickBot="1" x14ac:dyDescent="0.35">
      <c r="A23" s="10">
        <v>1</v>
      </c>
      <c r="B23" s="2" t="s">
        <v>34</v>
      </c>
      <c r="C23" s="1">
        <v>7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</v>
      </c>
      <c r="K23" s="1">
        <v>0</v>
      </c>
      <c r="L23" s="1">
        <v>0</v>
      </c>
      <c r="M23" s="1">
        <v>2</v>
      </c>
      <c r="N23" s="1">
        <v>1</v>
      </c>
      <c r="O23" s="3">
        <v>12</v>
      </c>
      <c r="P23" s="11">
        <v>1</v>
      </c>
      <c r="Q23" s="20">
        <f t="shared" ref="Q23:Q32" si="3">D23+E23+F23+G23+H23+I23+J23+K23+L23</f>
        <v>2</v>
      </c>
      <c r="R23" s="21">
        <f>O23+P23</f>
        <v>13</v>
      </c>
    </row>
    <row r="24" spans="1:18" ht="36.75" customHeight="1" thickBot="1" x14ac:dyDescent="0.35">
      <c r="A24" s="12">
        <v>2</v>
      </c>
      <c r="B24" s="5" t="s">
        <v>35</v>
      </c>
      <c r="C24" s="4">
        <v>7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3</v>
      </c>
      <c r="N24" s="4">
        <v>2</v>
      </c>
      <c r="O24" s="6">
        <v>15</v>
      </c>
      <c r="P24" s="13">
        <v>1</v>
      </c>
      <c r="Q24" s="20">
        <f t="shared" si="3"/>
        <v>3</v>
      </c>
      <c r="R24" s="21">
        <f t="shared" ref="R24:R35" si="4">O24+P24</f>
        <v>16</v>
      </c>
    </row>
    <row r="25" spans="1:18" ht="16.2" thickBot="1" x14ac:dyDescent="0.35">
      <c r="A25" s="10">
        <v>3</v>
      </c>
      <c r="B25" s="2" t="s">
        <v>36</v>
      </c>
      <c r="C25" s="1">
        <v>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1</v>
      </c>
      <c r="L25" s="1">
        <v>0</v>
      </c>
      <c r="M25" s="1">
        <v>2</v>
      </c>
      <c r="N25" s="1">
        <v>1</v>
      </c>
      <c r="O25" s="3">
        <v>10</v>
      </c>
      <c r="P25" s="11">
        <v>0</v>
      </c>
      <c r="Q25" s="20">
        <f t="shared" si="3"/>
        <v>2</v>
      </c>
      <c r="R25" s="21">
        <f t="shared" si="4"/>
        <v>10</v>
      </c>
    </row>
    <row r="26" spans="1:18" ht="81" customHeight="1" thickBot="1" x14ac:dyDescent="0.35">
      <c r="A26" s="12">
        <v>4</v>
      </c>
      <c r="B26" s="5" t="s">
        <v>37</v>
      </c>
      <c r="C26" s="4">
        <v>7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2</v>
      </c>
      <c r="K26" s="4">
        <v>0</v>
      </c>
      <c r="L26" s="4">
        <v>0</v>
      </c>
      <c r="M26" s="4">
        <v>2</v>
      </c>
      <c r="N26" s="4">
        <v>1</v>
      </c>
      <c r="O26" s="6">
        <v>12</v>
      </c>
      <c r="P26" s="13">
        <v>0</v>
      </c>
      <c r="Q26" s="20">
        <f t="shared" si="3"/>
        <v>2</v>
      </c>
      <c r="R26" s="21">
        <f t="shared" si="4"/>
        <v>12</v>
      </c>
    </row>
    <row r="27" spans="1:18" ht="16.2" thickBot="1" x14ac:dyDescent="0.35">
      <c r="A27" s="10">
        <v>5</v>
      </c>
      <c r="B27" s="2" t="s">
        <v>38</v>
      </c>
      <c r="C27" s="1">
        <v>7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2</v>
      </c>
      <c r="K27" s="1">
        <v>0</v>
      </c>
      <c r="L27" s="1">
        <v>0</v>
      </c>
      <c r="M27" s="1">
        <v>2</v>
      </c>
      <c r="N27" s="1">
        <v>1</v>
      </c>
      <c r="O27" s="3">
        <v>12</v>
      </c>
      <c r="P27" s="11">
        <v>1</v>
      </c>
      <c r="Q27" s="20">
        <f t="shared" si="3"/>
        <v>2</v>
      </c>
      <c r="R27" s="21">
        <f t="shared" si="4"/>
        <v>13</v>
      </c>
    </row>
    <row r="28" spans="1:18" ht="16.2" thickBot="1" x14ac:dyDescent="0.35">
      <c r="A28" s="12">
        <v>6</v>
      </c>
      <c r="B28" s="5" t="s">
        <v>39</v>
      </c>
      <c r="C28" s="4">
        <v>6</v>
      </c>
      <c r="D28" s="4">
        <v>1</v>
      </c>
      <c r="E28" s="4">
        <v>1</v>
      </c>
      <c r="F28" s="4">
        <v>0</v>
      </c>
      <c r="G28" s="4">
        <v>0</v>
      </c>
      <c r="H28" s="4">
        <v>0</v>
      </c>
      <c r="I28" s="4">
        <v>1</v>
      </c>
      <c r="J28" s="4">
        <v>1</v>
      </c>
      <c r="K28" s="4">
        <v>0</v>
      </c>
      <c r="L28" s="4">
        <v>0</v>
      </c>
      <c r="M28" s="4">
        <v>10</v>
      </c>
      <c r="N28" s="4">
        <v>0</v>
      </c>
      <c r="O28" s="6">
        <v>20</v>
      </c>
      <c r="P28" s="13">
        <v>1</v>
      </c>
      <c r="Q28" s="20">
        <f t="shared" si="3"/>
        <v>4</v>
      </c>
      <c r="R28" s="21">
        <f t="shared" si="4"/>
        <v>21</v>
      </c>
    </row>
    <row r="29" spans="1:18" ht="46.5" customHeight="1" thickBot="1" x14ac:dyDescent="0.35">
      <c r="A29" s="10">
        <v>7</v>
      </c>
      <c r="B29" s="2" t="s">
        <v>40</v>
      </c>
      <c r="C29" s="1">
        <v>6</v>
      </c>
      <c r="D29" s="1">
        <v>1</v>
      </c>
      <c r="E29" s="1">
        <v>1</v>
      </c>
      <c r="F29" s="1">
        <v>0</v>
      </c>
      <c r="G29" s="1">
        <v>0</v>
      </c>
      <c r="H29" s="1">
        <v>0</v>
      </c>
      <c r="I29" s="1">
        <v>1</v>
      </c>
      <c r="J29" s="1">
        <v>1</v>
      </c>
      <c r="K29" s="1">
        <v>0</v>
      </c>
      <c r="L29" s="1">
        <v>0</v>
      </c>
      <c r="M29" s="1">
        <v>10</v>
      </c>
      <c r="N29" s="1">
        <v>0</v>
      </c>
      <c r="O29" s="3">
        <v>20</v>
      </c>
      <c r="P29" s="11">
        <v>1</v>
      </c>
      <c r="Q29" s="20">
        <f t="shared" si="3"/>
        <v>4</v>
      </c>
      <c r="R29" s="21">
        <f t="shared" si="4"/>
        <v>21</v>
      </c>
    </row>
    <row r="30" spans="1:18" ht="16.2" thickBot="1" x14ac:dyDescent="0.35">
      <c r="A30" s="12">
        <v>8</v>
      </c>
      <c r="B30" s="5" t="s">
        <v>41</v>
      </c>
      <c r="C30" s="4">
        <v>6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2</v>
      </c>
      <c r="K30" s="4">
        <v>1</v>
      </c>
      <c r="L30" s="4">
        <v>0</v>
      </c>
      <c r="M30" s="4">
        <v>3</v>
      </c>
      <c r="N30" s="4">
        <v>1</v>
      </c>
      <c r="O30" s="6">
        <v>13</v>
      </c>
      <c r="P30" s="13">
        <v>0</v>
      </c>
      <c r="Q30" s="20">
        <f t="shared" si="3"/>
        <v>3</v>
      </c>
      <c r="R30" s="21">
        <f t="shared" si="4"/>
        <v>13</v>
      </c>
    </row>
    <row r="31" spans="1:18" ht="35.25" customHeight="1" thickBot="1" x14ac:dyDescent="0.35">
      <c r="A31" s="10">
        <v>9</v>
      </c>
      <c r="B31" s="2" t="s">
        <v>42</v>
      </c>
      <c r="C31" s="1">
        <v>7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1</v>
      </c>
      <c r="K31" s="1">
        <v>1</v>
      </c>
      <c r="L31" s="1">
        <v>0</v>
      </c>
      <c r="M31" s="1">
        <v>2</v>
      </c>
      <c r="N31" s="1">
        <v>1</v>
      </c>
      <c r="O31" s="3">
        <v>12</v>
      </c>
      <c r="P31" s="11">
        <v>1</v>
      </c>
      <c r="Q31" s="20">
        <f t="shared" si="3"/>
        <v>2</v>
      </c>
      <c r="R31" s="21">
        <f t="shared" si="4"/>
        <v>13</v>
      </c>
    </row>
    <row r="32" spans="1:18" ht="38.25" customHeight="1" thickBot="1" x14ac:dyDescent="0.35">
      <c r="A32" s="14">
        <v>10</v>
      </c>
      <c r="B32" s="15" t="s">
        <v>43</v>
      </c>
      <c r="C32" s="16">
        <v>9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3</v>
      </c>
      <c r="K32" s="16">
        <v>1</v>
      </c>
      <c r="L32" s="16">
        <v>0</v>
      </c>
      <c r="M32" s="16">
        <v>4</v>
      </c>
      <c r="N32" s="16">
        <v>2</v>
      </c>
      <c r="O32" s="17">
        <v>19</v>
      </c>
      <c r="P32" s="18">
        <v>1</v>
      </c>
      <c r="Q32" s="20">
        <f t="shared" si="3"/>
        <v>4</v>
      </c>
      <c r="R32" s="21">
        <f t="shared" si="4"/>
        <v>20</v>
      </c>
    </row>
    <row r="33" spans="2:19" s="25" customFormat="1" ht="15.6" x14ac:dyDescent="0.3">
      <c r="B33" s="28" t="s">
        <v>15</v>
      </c>
      <c r="C33" s="27">
        <f>SUM(C23:C32)</f>
        <v>67</v>
      </c>
      <c r="D33" s="27">
        <f>SUM(D23:D32)</f>
        <v>2</v>
      </c>
      <c r="E33" s="27">
        <f t="shared" ref="E33:L33" si="5">SUM(E23:E32)</f>
        <v>2</v>
      </c>
      <c r="F33" s="27">
        <f t="shared" si="5"/>
        <v>0</v>
      </c>
      <c r="G33" s="27">
        <f t="shared" si="5"/>
        <v>0</v>
      </c>
      <c r="H33" s="27">
        <f t="shared" si="5"/>
        <v>0</v>
      </c>
      <c r="I33" s="27">
        <f t="shared" si="5"/>
        <v>2</v>
      </c>
      <c r="J33" s="27">
        <f t="shared" si="5"/>
        <v>17</v>
      </c>
      <c r="K33" s="27">
        <f t="shared" si="5"/>
        <v>5</v>
      </c>
      <c r="L33" s="27">
        <f t="shared" si="5"/>
        <v>0</v>
      </c>
      <c r="M33" s="27">
        <f t="shared" ref="M33" si="6">SUM(M23:M32)</f>
        <v>40</v>
      </c>
      <c r="N33" s="27">
        <f t="shared" ref="N33" si="7">SUM(N23:N32)</f>
        <v>10</v>
      </c>
      <c r="O33" s="27">
        <f>SUM(O23:O32)</f>
        <v>145</v>
      </c>
      <c r="P33" s="27">
        <f>SUM(P23:P32)</f>
        <v>7</v>
      </c>
      <c r="Q33" s="27">
        <f>SUM(Q23:Q32)</f>
        <v>28</v>
      </c>
      <c r="R33" s="24">
        <f t="shared" si="4"/>
        <v>152</v>
      </c>
    </row>
    <row r="34" spans="2:19" ht="15.6" x14ac:dyDescent="0.3">
      <c r="R34" s="21">
        <f t="shared" si="4"/>
        <v>0</v>
      </c>
    </row>
    <row r="35" spans="2:19" ht="15.6" x14ac:dyDescent="0.3">
      <c r="B35" s="21" t="s">
        <v>46</v>
      </c>
      <c r="C35" s="21">
        <f>C19+C33</f>
        <v>325</v>
      </c>
      <c r="D35" s="21">
        <f>D19+D33</f>
        <v>6</v>
      </c>
      <c r="E35" s="21">
        <f t="shared" ref="E35:N35" si="8">E19+E33</f>
        <v>5</v>
      </c>
      <c r="F35" s="21">
        <f t="shared" si="8"/>
        <v>1</v>
      </c>
      <c r="G35" s="21">
        <f t="shared" si="8"/>
        <v>1</v>
      </c>
      <c r="H35" s="21">
        <f t="shared" si="8"/>
        <v>3</v>
      </c>
      <c r="I35" s="21">
        <f t="shared" si="8"/>
        <v>8</v>
      </c>
      <c r="J35" s="24">
        <f t="shared" si="8"/>
        <v>89</v>
      </c>
      <c r="K35" s="24">
        <f t="shared" si="8"/>
        <v>30</v>
      </c>
      <c r="L35" s="21">
        <f t="shared" si="8"/>
        <v>0</v>
      </c>
      <c r="M35" s="21">
        <f t="shared" si="8"/>
        <v>185</v>
      </c>
      <c r="N35" s="21">
        <f t="shared" si="8"/>
        <v>55</v>
      </c>
      <c r="O35" s="21">
        <f>O19+O33</f>
        <v>708</v>
      </c>
      <c r="P35" s="21">
        <f>P19+P33</f>
        <v>34</v>
      </c>
      <c r="Q35" s="21">
        <f>Q19+Q33</f>
        <v>145</v>
      </c>
      <c r="R35" s="21">
        <f t="shared" si="4"/>
        <v>742</v>
      </c>
      <c r="S35" t="s">
        <v>44</v>
      </c>
    </row>
    <row r="37" spans="2:19" x14ac:dyDescent="0.3">
      <c r="B37" s="22" t="s">
        <v>10</v>
      </c>
      <c r="C37" s="22" t="s">
        <v>51</v>
      </c>
      <c r="D37" s="23">
        <v>89</v>
      </c>
    </row>
    <row r="38" spans="2:19" x14ac:dyDescent="0.3">
      <c r="B38" s="22" t="s">
        <v>11</v>
      </c>
      <c r="C38" s="22" t="s">
        <v>52</v>
      </c>
      <c r="D38" s="23">
        <v>30</v>
      </c>
    </row>
    <row r="39" spans="2:19" x14ac:dyDescent="0.3">
      <c r="B39" s="22" t="s">
        <v>48</v>
      </c>
      <c r="C39" s="22" t="s">
        <v>53</v>
      </c>
      <c r="D39" s="23">
        <v>12</v>
      </c>
    </row>
    <row r="40" spans="2:19" x14ac:dyDescent="0.3">
      <c r="B40" s="22" t="s">
        <v>49</v>
      </c>
      <c r="C40" s="22" t="s">
        <v>54</v>
      </c>
      <c r="D40" s="23">
        <v>325</v>
      </c>
    </row>
    <row r="41" spans="2:19" x14ac:dyDescent="0.3">
      <c r="B41" s="22" t="s">
        <v>50</v>
      </c>
      <c r="C41" s="22" t="s">
        <v>55</v>
      </c>
      <c r="D41" s="23">
        <f>G35+H35+I35+L35+M35+N35+P35</f>
        <v>286</v>
      </c>
    </row>
    <row r="42" spans="2:19" x14ac:dyDescent="0.3">
      <c r="B42" s="22" t="s">
        <v>15</v>
      </c>
      <c r="C42" s="22" t="s">
        <v>44</v>
      </c>
      <c r="D42" s="23">
        <f>SUM(D37:D41)</f>
        <v>742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 Sankarshanan</dc:creator>
  <cp:lastModifiedBy>sinithanair@gmail.com</cp:lastModifiedBy>
  <dcterms:created xsi:type="dcterms:W3CDTF">2022-05-05T05:10:15Z</dcterms:created>
  <dcterms:modified xsi:type="dcterms:W3CDTF">2025-01-02T11:01:34Z</dcterms:modified>
</cp:coreProperties>
</file>